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<sst xmlns="http://schemas.openxmlformats.org/spreadsheetml/2006/main" count="36" uniqueCount="36">
  <si>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FOOD SERVICE PROGRAM</t>
  </si>
  <si>
    <t>REVENUES</t>
  </si>
  <si>
    <t>EXPENDITURES</t>
  </si>
  <si>
    <t>ACCOUNTS RECEIVABLE</t>
  </si>
  <si>
    <r>
      <t xml:space="preserve">       </t>
    </r>
    <r>
      <rPr>
        <sz val="10"/>
        <rFont val="Arial"/>
        <family val="2"/>
      </rPr>
      <t xml:space="preserve">Positive student accounts </t>
    </r>
  </si>
  <si>
    <t xml:space="preserve">       Negative student accounts</t>
  </si>
  <si>
    <t>September</t>
  </si>
  <si>
    <t>October</t>
  </si>
  <si>
    <t>November</t>
  </si>
  <si>
    <t>December</t>
  </si>
  <si>
    <t>January</t>
  </si>
  <si>
    <t>ACCOUNTS PAYABLE</t>
  </si>
  <si>
    <t xml:space="preserve">      Unpaid invoices</t>
  </si>
  <si>
    <t xml:space="preserve">      Unpaid Labor</t>
  </si>
  <si>
    <t>BALANCE</t>
  </si>
  <si>
    <t xml:space="preserve">       Net +/- from students</t>
  </si>
  <si>
    <t>February</t>
  </si>
  <si>
    <t>March</t>
  </si>
  <si>
    <t>April</t>
  </si>
  <si>
    <t>May</t>
  </si>
  <si>
    <t>June</t>
  </si>
  <si>
    <t xml:space="preserve">   +/-  revenues over expenditures</t>
  </si>
  <si>
    <t>INVENTORY -  Inc/(Dec)</t>
  </si>
  <si>
    <t xml:space="preserve">Total Year </t>
  </si>
  <si>
    <t>to Date</t>
  </si>
  <si>
    <t>Year to Date</t>
  </si>
  <si>
    <t xml:space="preserve">       State Subsidy</t>
  </si>
  <si>
    <t>ACCOUNTS RECEIVABLE*</t>
  </si>
  <si>
    <t>CAPE ELIZABETH SCHOOL DEPARTMENT</t>
  </si>
  <si>
    <t>.</t>
  </si>
  <si>
    <t>Balance 7/1/09</t>
  </si>
  <si>
    <t>09-10 Financial Report</t>
  </si>
  <si>
    <t xml:space="preserve">          7/1/09 $13,108.07</t>
  </si>
  <si>
    <t>*Sept subsidy</t>
  </si>
  <si>
    <t xml:space="preserve"> Jan  2009</t>
  </si>
  <si>
    <t>Jul-Jan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</si>
</sst>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7" fontId="0" fillId="0" borderId="0" xfId="17" applyNumberFormat="1" applyAlignment="1">
      <alignment/>
    </xf>
    <xf numFmtId="39" fontId="3" fillId="0" borderId="0" xfId="15" applyNumberFormat="1" applyFont="1" applyAlignment="1">
      <alignment/>
    </xf>
    <xf numFmtId="43" fontId="0" fillId="0" borderId="0" xfId="15" applyFont="1" applyAlignment="1">
      <alignment/>
    </xf>
    <xf numFmtId="7" fontId="0" fillId="0" borderId="0" xfId="17" applyNumberFormat="1" applyAlignment="1">
      <alignment/>
    </xf>
    <xf numFmtId="43" fontId="0" fillId="0" borderId="0" xfId="15" applyAlignment="1">
      <alignment/>
    </xf>
    <xf numFmtId="43" fontId="5" fillId="0" borderId="0" xfId="0" applyNumberFormat="1" applyFont="1" applyAlignment="1">
      <alignment/>
    </xf>
    <xf numFmtId="7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43" fontId="5" fillId="0" borderId="0" xfId="15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43" fontId="0" fillId="0" borderId="0" xfId="15" applyFont="1" applyAlignment="1">
      <alignment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7" fontId="3" fillId="0" borderId="1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7" fontId="0" fillId="0" borderId="1" xfId="0" applyNumberFormat="1" applyBorder="1" applyAlignment="1">
      <alignment/>
    </xf>
    <xf numFmtId="7" fontId="0" fillId="0" borderId="1" xfId="15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7" fontId="0" fillId="0" borderId="0" xfId="15" applyNumberFormat="1" applyAlignment="1">
      <alignment/>
    </xf>
    <xf numFmtId="43" fontId="3" fillId="0" borderId="0" xfId="15" applyFont="1" applyAlignment="1">
      <alignment/>
    </xf>
    <xf numFmtId="164" fontId="0" fillId="0" borderId="0" xfId="0" applyNumberFormat="1" applyAlignment="1">
      <alignment/>
    </xf>
    <xf numFmtId="39" fontId="7" fillId="0" borderId="0" xfId="0" applyNumberFormat="1" applyFont="1" applyAlignment="1">
      <alignment/>
    </xf>
    <xf numFmtId="7" fontId="7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7" fontId="5" fillId="0" borderId="2" xfId="15" applyNumberFormat="1" applyFont="1" applyBorder="1" applyAlignment="1">
      <alignment/>
    </xf>
    <xf numFmtId="0" fontId="4" fillId="0" borderId="0" xfId="0" applyFont="1" applyAlignment="1">
      <alignment horizontal="left"/>
    </xf>
    <xf numFmtId="43" fontId="0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9" sqref="F19"/>
    </sheetView>
  </sheetViews>
  <sheetFormatPr defaultColWidth="9.140625" defaultRowHeight="12.75"/>
  <cols>
    <col min="1" max="1" width="27.8515625" style="0" customWidth="1"/>
    <col min="2" max="2" width="13.28125" style="0" customWidth="1"/>
    <col min="3" max="3" width="13.57421875" style="0" customWidth="1"/>
    <col min="4" max="5" width="13.00390625" style="0" customWidth="1"/>
    <col min="6" max="6" width="13.140625" style="0" customWidth="1"/>
    <col min="7" max="7" width="13.00390625" style="0" customWidth="1"/>
    <col min="8" max="8" width="12.28125" style="0" customWidth="1"/>
    <col min="9" max="9" width="11.8515625" style="0" customWidth="1"/>
    <col min="10" max="11" width="13.7109375" style="0" customWidth="1"/>
    <col min="12" max="12" width="13.8515625" style="0" customWidth="1"/>
    <col min="13" max="13" width="15.00390625" style="26" customWidth="1"/>
    <col min="14" max="14" width="13.57421875" style="0" customWidth="1"/>
  </cols>
  <sheetData>
    <row r="1" spans="1:14" s="18" customFormat="1" ht="15.7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8" customFormat="1" ht="15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8" customFormat="1" ht="15.7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3" s="18" customFormat="1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2"/>
    </row>
    <row r="5" spans="12:14" ht="19.5" customHeight="1">
      <c r="L5" s="16" t="s">
        <v>23</v>
      </c>
      <c r="N5" s="3" t="s">
        <v>25</v>
      </c>
    </row>
    <row r="6" spans="2:14" ht="19.5" customHeight="1"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6" t="s">
        <v>24</v>
      </c>
      <c r="M6" s="43" t="s">
        <v>34</v>
      </c>
      <c r="N6" s="33" t="s">
        <v>35</v>
      </c>
    </row>
    <row r="7" spans="2:12" ht="19.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4" ht="19.5" customHeight="1">
      <c r="A8" t="s">
        <v>30</v>
      </c>
      <c r="B8" s="7">
        <v>322</v>
      </c>
      <c r="C8" s="7">
        <f>B8</f>
        <v>322</v>
      </c>
      <c r="D8" s="7">
        <f>C8</f>
        <v>322</v>
      </c>
      <c r="E8" s="7">
        <f>D8</f>
        <v>322</v>
      </c>
      <c r="F8" s="7">
        <f>E8</f>
        <v>322</v>
      </c>
      <c r="G8" s="7"/>
      <c r="H8" s="7"/>
      <c r="I8" s="7"/>
      <c r="J8" s="7"/>
      <c r="K8" s="7"/>
      <c r="L8" s="22">
        <f>F8</f>
        <v>322</v>
      </c>
      <c r="M8" s="27">
        <v>1269.26</v>
      </c>
      <c r="N8" s="27">
        <f>M8</f>
        <v>1269.26</v>
      </c>
    </row>
    <row r="9" spans="1:14" ht="19.5" customHeight="1">
      <c r="A9" s="3" t="s">
        <v>22</v>
      </c>
      <c r="B9" s="11">
        <v>14691.36</v>
      </c>
      <c r="C9" s="11">
        <v>5593.19</v>
      </c>
      <c r="D9" s="10">
        <v>6617.6</v>
      </c>
      <c r="E9" s="10">
        <v>5553.37</v>
      </c>
      <c r="F9" s="10">
        <v>8959.37</v>
      </c>
      <c r="G9" s="10"/>
      <c r="H9" s="10"/>
      <c r="I9" s="10"/>
      <c r="J9" s="10"/>
      <c r="K9" s="10"/>
      <c r="L9" s="22">
        <f>F9</f>
        <v>8959.37</v>
      </c>
      <c r="M9" s="44">
        <v>8630.98</v>
      </c>
      <c r="N9" s="27">
        <v>8630.98</v>
      </c>
    </row>
    <row r="10" spans="1:14" ht="13.5" customHeight="1">
      <c r="A10" s="20" t="s">
        <v>32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1"/>
      <c r="M10" s="28"/>
      <c r="N10" s="28"/>
    </row>
    <row r="11" spans="1:14" ht="30.75" customHeight="1">
      <c r="A11" s="3" t="s">
        <v>1</v>
      </c>
      <c r="B11" s="9">
        <v>76544.13</v>
      </c>
      <c r="C11" s="9">
        <v>50182.04</v>
      </c>
      <c r="D11" s="9">
        <v>51047.46</v>
      </c>
      <c r="E11" s="9">
        <v>40227.08</v>
      </c>
      <c r="F11" s="9">
        <v>52828.31</v>
      </c>
      <c r="G11" s="9"/>
      <c r="H11" s="9"/>
      <c r="I11" s="9"/>
      <c r="J11" s="9"/>
      <c r="K11" s="9"/>
      <c r="L11" s="21">
        <f>B11+C11+D11+E11+F11+G11+H11+I11+J11+K11</f>
        <v>270829.02</v>
      </c>
      <c r="M11" s="28">
        <v>47646</v>
      </c>
      <c r="N11" s="28">
        <v>258018.28</v>
      </c>
    </row>
    <row r="12" spans="1:14" ht="16.5" customHeight="1">
      <c r="A12" s="3" t="s">
        <v>27</v>
      </c>
      <c r="B12" s="9">
        <v>0</v>
      </c>
      <c r="C12" s="9">
        <v>5564.82</v>
      </c>
      <c r="D12" s="9">
        <v>-5564.82</v>
      </c>
      <c r="E12" s="9"/>
      <c r="F12" s="4"/>
      <c r="G12" s="4"/>
      <c r="H12" s="4"/>
      <c r="I12" s="4"/>
      <c r="J12" s="9"/>
      <c r="K12" s="9"/>
      <c r="L12" s="21">
        <f>B12+C12+D12+E12+F12+G12+H12+I12+J12+K12</f>
        <v>0</v>
      </c>
      <c r="M12" s="28">
        <v>0</v>
      </c>
      <c r="N12" s="28">
        <v>0</v>
      </c>
    </row>
    <row r="13" spans="1:14" ht="18" customHeight="1">
      <c r="A13" s="3" t="s">
        <v>2</v>
      </c>
      <c r="B13" s="4">
        <v>-56476.31</v>
      </c>
      <c r="C13" s="4">
        <v>-65341.87</v>
      </c>
      <c r="D13" s="8">
        <v>-48136.76</v>
      </c>
      <c r="E13" s="8">
        <v>-42047.68</v>
      </c>
      <c r="F13" s="8">
        <v>-44505.24</v>
      </c>
      <c r="G13" s="8"/>
      <c r="H13" s="8"/>
      <c r="I13" s="8"/>
      <c r="J13" s="8"/>
      <c r="K13" s="8"/>
      <c r="L13" s="24">
        <f>B13+C13+D13+E13+F13+G13+H13+I13+J13+K13</f>
        <v>-256507.86</v>
      </c>
      <c r="M13" s="29">
        <v>-34300.8</v>
      </c>
      <c r="N13" s="29">
        <v>-253312.31</v>
      </c>
    </row>
    <row r="14" spans="1:14" ht="18" customHeight="1">
      <c r="A14" s="19" t="s">
        <v>21</v>
      </c>
      <c r="B14" s="15">
        <f aca="true" t="shared" si="0" ref="B14:H14">SUM(B11:B13)</f>
        <v>20067.820000000007</v>
      </c>
      <c r="C14" s="15">
        <f>SUM(C11:C13)</f>
        <v>-9595.010000000002</v>
      </c>
      <c r="D14" s="12">
        <f t="shared" si="0"/>
        <v>-2654.1200000000026</v>
      </c>
      <c r="E14" s="12">
        <f t="shared" si="0"/>
        <v>-1820.5999999999985</v>
      </c>
      <c r="F14" s="12">
        <f>SUM(F11:F13)</f>
        <v>8323.07</v>
      </c>
      <c r="G14" s="12">
        <f t="shared" si="0"/>
        <v>0</v>
      </c>
      <c r="H14" s="12">
        <f t="shared" si="0"/>
        <v>0</v>
      </c>
      <c r="I14" s="12">
        <f aca="true" t="shared" si="1" ref="I14:N14">SUM(I11:I13)</f>
        <v>0</v>
      </c>
      <c r="J14" s="12">
        <f t="shared" si="1"/>
        <v>0</v>
      </c>
      <c r="K14" s="12">
        <f>SUM(K11:K13)</f>
        <v>0</v>
      </c>
      <c r="L14" s="25">
        <f>SUM(L11:L13)</f>
        <v>14321.160000000033</v>
      </c>
      <c r="M14" s="30">
        <f t="shared" si="1"/>
        <v>13345.199999999997</v>
      </c>
      <c r="N14" s="30">
        <f t="shared" si="1"/>
        <v>4705.970000000001</v>
      </c>
    </row>
    <row r="15" spans="2:14" ht="18" customHeight="1">
      <c r="B15" s="1"/>
      <c r="C15" s="9"/>
      <c r="D15" s="9"/>
      <c r="E15" s="9"/>
      <c r="F15" s="9"/>
      <c r="G15" s="9"/>
      <c r="H15" s="9"/>
      <c r="I15" s="9"/>
      <c r="J15" s="9"/>
      <c r="K15" s="9"/>
      <c r="L15" s="21"/>
      <c r="M15" s="31"/>
      <c r="N15" s="31"/>
    </row>
    <row r="16" spans="2:14" ht="18" customHeight="1">
      <c r="B16" s="9"/>
      <c r="C16" s="9"/>
      <c r="D16" s="9"/>
      <c r="E16" s="9"/>
      <c r="F16" s="11"/>
      <c r="G16" s="11"/>
      <c r="H16" s="11"/>
      <c r="I16" s="11"/>
      <c r="J16" s="11"/>
      <c r="K16" s="11"/>
      <c r="L16" s="21"/>
      <c r="M16" s="32"/>
      <c r="N16" s="32"/>
    </row>
    <row r="17" spans="1:14" ht="18" customHeight="1">
      <c r="A17" s="3" t="s">
        <v>11</v>
      </c>
      <c r="B17" s="1"/>
      <c r="C17" s="9"/>
      <c r="D17" s="9"/>
      <c r="E17" s="9"/>
      <c r="F17" s="4"/>
      <c r="G17" s="4"/>
      <c r="H17" s="4"/>
      <c r="I17" s="4"/>
      <c r="J17" s="4"/>
      <c r="K17" s="9" t="s">
        <v>29</v>
      </c>
      <c r="L17" s="21"/>
      <c r="M17" s="31"/>
      <c r="N17" s="31"/>
    </row>
    <row r="18" spans="1:14" ht="18" customHeight="1">
      <c r="A18" t="s">
        <v>12</v>
      </c>
      <c r="B18" s="9">
        <v>-12944.57</v>
      </c>
      <c r="C18" s="9">
        <v>-4631.15</v>
      </c>
      <c r="D18" s="9">
        <v>-808.87</v>
      </c>
      <c r="E18" s="9">
        <v>0</v>
      </c>
      <c r="F18" s="11">
        <v>-912.36</v>
      </c>
      <c r="G18" s="11"/>
      <c r="H18" s="11"/>
      <c r="I18" s="11"/>
      <c r="J18" s="11"/>
      <c r="K18" s="34"/>
      <c r="L18" s="34">
        <f>F18</f>
        <v>-912.36</v>
      </c>
      <c r="M18" s="31">
        <v>-10344.28</v>
      </c>
      <c r="N18" s="31">
        <v>-10344.28</v>
      </c>
    </row>
    <row r="19" spans="1:14" ht="18" customHeight="1">
      <c r="A19" t="s">
        <v>13</v>
      </c>
      <c r="B19" s="9">
        <v>0</v>
      </c>
      <c r="C19" s="9">
        <v>0</v>
      </c>
      <c r="D19" s="9"/>
      <c r="E19" s="9"/>
      <c r="F19" s="11"/>
      <c r="G19" s="11"/>
      <c r="H19" s="11"/>
      <c r="I19" s="11"/>
      <c r="J19" s="11"/>
      <c r="K19" s="11"/>
      <c r="L19" s="11">
        <f>K19</f>
        <v>0</v>
      </c>
      <c r="M19" s="31">
        <v>0</v>
      </c>
      <c r="N19" s="31">
        <f>M19</f>
        <v>0</v>
      </c>
    </row>
    <row r="20" spans="2:14" ht="17.25" customHeight="1">
      <c r="B20" s="1"/>
      <c r="C20" s="9"/>
      <c r="D20" s="9"/>
      <c r="E20" s="9"/>
      <c r="F20" s="11"/>
      <c r="G20" s="11"/>
      <c r="H20" s="11"/>
      <c r="I20" s="11"/>
      <c r="J20" s="11"/>
      <c r="K20" s="11"/>
      <c r="L20" s="21"/>
      <c r="M20" s="28"/>
      <c r="N20" s="28"/>
    </row>
    <row r="21" spans="1:14" ht="18" customHeight="1" hidden="1">
      <c r="A21" s="3" t="s">
        <v>3</v>
      </c>
      <c r="B21" s="9"/>
      <c r="C21" s="9"/>
      <c r="D21" s="9"/>
      <c r="E21" s="9"/>
      <c r="F21" s="11"/>
      <c r="G21" s="11"/>
      <c r="H21" s="11"/>
      <c r="I21" s="11"/>
      <c r="J21" s="11"/>
      <c r="K21" s="11"/>
      <c r="L21" s="21"/>
      <c r="M21" s="28"/>
      <c r="N21" s="28"/>
    </row>
    <row r="22" spans="1:14" ht="18" customHeight="1" hidden="1">
      <c r="A22" t="s">
        <v>26</v>
      </c>
      <c r="B22" s="9"/>
      <c r="C22" s="9"/>
      <c r="D22" s="9"/>
      <c r="E22" s="9"/>
      <c r="F22" s="11"/>
      <c r="G22" s="11"/>
      <c r="H22" s="11"/>
      <c r="I22" s="11"/>
      <c r="J22" s="11"/>
      <c r="K22" s="11"/>
      <c r="L22" s="21">
        <f>K22</f>
        <v>0</v>
      </c>
      <c r="M22" s="28"/>
      <c r="N22" s="28"/>
    </row>
    <row r="23" spans="2:14" ht="18" customHeight="1">
      <c r="B23" s="9"/>
      <c r="C23" s="9"/>
      <c r="D23" s="9"/>
      <c r="E23" s="9"/>
      <c r="F23" s="11"/>
      <c r="G23" s="11"/>
      <c r="H23" s="11"/>
      <c r="I23" s="11"/>
      <c r="J23" s="11"/>
      <c r="K23" s="11"/>
      <c r="L23" s="21"/>
      <c r="M23" s="28"/>
      <c r="N23" s="28"/>
    </row>
    <row r="24" spans="1:14" ht="24.75" customHeight="1">
      <c r="A24" s="6" t="s">
        <v>4</v>
      </c>
      <c r="B24" s="9">
        <v>-26247.95</v>
      </c>
      <c r="C24" s="9">
        <v>-29868.17</v>
      </c>
      <c r="D24" s="9">
        <v>-28163.07</v>
      </c>
      <c r="E24" s="9">
        <v>-28809.53</v>
      </c>
      <c r="F24" s="11">
        <v>-28106.31</v>
      </c>
      <c r="G24" s="11"/>
      <c r="H24" s="23"/>
      <c r="I24" s="11"/>
      <c r="J24" s="11"/>
      <c r="K24" s="11"/>
      <c r="L24" s="21">
        <f>F24</f>
        <v>-28106.31</v>
      </c>
      <c r="M24" s="31">
        <v>-26412.9</v>
      </c>
      <c r="N24" s="31">
        <v>-26412.9</v>
      </c>
    </row>
    <row r="25" spans="1:14" ht="18" customHeight="1">
      <c r="A25" s="5" t="s">
        <v>5</v>
      </c>
      <c r="B25" s="4">
        <v>8479.71</v>
      </c>
      <c r="C25" s="4">
        <v>6658.32</v>
      </c>
      <c r="D25" s="8">
        <v>6417.21</v>
      </c>
      <c r="E25" s="8">
        <v>7693.22</v>
      </c>
      <c r="F25" s="8">
        <v>7776.15</v>
      </c>
      <c r="G25" s="8"/>
      <c r="H25" s="8"/>
      <c r="I25" s="8"/>
      <c r="J25" s="8"/>
      <c r="K25" s="8"/>
      <c r="L25" s="8">
        <f>F25</f>
        <v>7776.15</v>
      </c>
      <c r="M25" s="29">
        <v>6846.42</v>
      </c>
      <c r="N25" s="40">
        <v>6846.42</v>
      </c>
    </row>
    <row r="26" spans="1:14" ht="18" customHeight="1">
      <c r="A26" t="s">
        <v>15</v>
      </c>
      <c r="B26" s="15">
        <f aca="true" t="shared" si="2" ref="B26:J26">SUM(B24:B25)</f>
        <v>-17768.24</v>
      </c>
      <c r="C26" s="15">
        <f>SUM(C24:C25)</f>
        <v>-23209.85</v>
      </c>
      <c r="D26" s="15">
        <f>SUM(D24:D25)</f>
        <v>-21745.86</v>
      </c>
      <c r="E26" s="15">
        <f t="shared" si="2"/>
        <v>-21116.309999999998</v>
      </c>
      <c r="F26" s="15">
        <f t="shared" si="2"/>
        <v>-20330.160000000003</v>
      </c>
      <c r="G26" s="15">
        <f t="shared" si="2"/>
        <v>0</v>
      </c>
      <c r="H26" s="15">
        <f t="shared" si="2"/>
        <v>0</v>
      </c>
      <c r="I26" s="15">
        <f>SUM(I24:I25)</f>
        <v>0</v>
      </c>
      <c r="J26" s="15">
        <f t="shared" si="2"/>
        <v>0</v>
      </c>
      <c r="K26" s="15">
        <f>SUM(K24:K25)</f>
        <v>0</v>
      </c>
      <c r="L26" s="25">
        <f>SUM(L24:L25)</f>
        <v>-20330.160000000003</v>
      </c>
      <c r="M26" s="45">
        <f>SUM(M24:M25)</f>
        <v>-19566.480000000003</v>
      </c>
      <c r="N26" s="30">
        <f>SUM(N24:N25)</f>
        <v>-19566.480000000003</v>
      </c>
    </row>
    <row r="27" spans="2:14" ht="18" customHeight="1">
      <c r="B27" s="9"/>
      <c r="C27" s="9"/>
      <c r="D27" s="9"/>
      <c r="E27" s="9"/>
      <c r="F27" s="11"/>
      <c r="G27" s="11"/>
      <c r="H27" s="11"/>
      <c r="I27" s="11"/>
      <c r="J27" s="11"/>
      <c r="K27" s="11"/>
      <c r="L27" s="21"/>
      <c r="M27" s="31"/>
      <c r="N27" s="31"/>
    </row>
    <row r="28" spans="2:14" ht="18" customHeight="1">
      <c r="B28" s="9"/>
      <c r="C28" s="9"/>
      <c r="D28" s="9"/>
      <c r="E28" s="9"/>
      <c r="F28" s="11"/>
      <c r="G28" s="11"/>
      <c r="H28" s="11"/>
      <c r="I28" s="11"/>
      <c r="J28" s="11"/>
      <c r="K28" s="11"/>
      <c r="L28" s="21"/>
      <c r="M28" s="31"/>
      <c r="N28" s="31"/>
    </row>
    <row r="29" spans="1:14" ht="18" customHeight="1">
      <c r="A29" s="2" t="s">
        <v>14</v>
      </c>
      <c r="B29" s="13">
        <f>B8+B9+B14+B18+B19+B26</f>
        <v>4368.370000000006</v>
      </c>
      <c r="C29" s="47">
        <f>B14+C8+C9+C14+C18+C19+C26</f>
        <v>-11452.999999999995</v>
      </c>
      <c r="D29" s="47">
        <f>B14+C14+D8+D9+D14+D18+D19+D26</f>
        <v>-7796.4400000000005</v>
      </c>
      <c r="E29" s="47">
        <f>B14+C14+D14+E8+E9+E14+E18+E19+E26</f>
        <v>-9242.849999999995</v>
      </c>
      <c r="F29" s="47">
        <f>B14+C14+D14+E14+F8+F9+F14+F18+F19+F26</f>
        <v>2360.010000000002</v>
      </c>
      <c r="G29" s="13"/>
      <c r="H29" s="13"/>
      <c r="I29" s="13"/>
      <c r="J29" s="13"/>
      <c r="K29" s="13"/>
      <c r="L29" s="13">
        <f>L8+L9+L14+L18+L19+L26</f>
        <v>2360.010000000031</v>
      </c>
      <c r="M29" s="31">
        <v>-15304.55</v>
      </c>
      <c r="N29" s="31">
        <v>-15304.55</v>
      </c>
    </row>
    <row r="30" spans="1:14" ht="18" customHeight="1">
      <c r="A30" s="14"/>
      <c r="B30" s="9"/>
      <c r="C30" s="9"/>
      <c r="D30" s="9"/>
      <c r="E30" s="9"/>
      <c r="F30" s="11"/>
      <c r="G30" s="11"/>
      <c r="H30" s="11"/>
      <c r="I30" s="11"/>
      <c r="J30" s="11"/>
      <c r="K30" s="23"/>
      <c r="L30" s="37"/>
      <c r="N30" s="39"/>
    </row>
    <row r="31" spans="1:14" ht="18" customHeight="1">
      <c r="A31" s="46" t="s">
        <v>33</v>
      </c>
      <c r="B31" s="9"/>
      <c r="C31" s="9"/>
      <c r="D31" s="9"/>
      <c r="E31" s="9"/>
      <c r="F31" s="11"/>
      <c r="G31" s="11"/>
      <c r="H31" s="11"/>
      <c r="I31" s="11"/>
      <c r="J31" s="11"/>
      <c r="K31" s="11"/>
      <c r="L31" s="36"/>
      <c r="N31" s="38"/>
    </row>
    <row r="32" spans="1:12" ht="25.5" customHeight="1">
      <c r="A32" s="41"/>
      <c r="B32" s="9"/>
      <c r="C32" s="9"/>
      <c r="D32" s="9"/>
      <c r="E32" s="9"/>
      <c r="L32" s="35"/>
    </row>
    <row r="33" spans="2:5" ht="12.75">
      <c r="B33" s="9"/>
      <c r="C33" s="9"/>
      <c r="D33" s="9"/>
      <c r="E33" s="9"/>
    </row>
    <row r="34" spans="2:5" ht="12.75">
      <c r="B34" s="9"/>
      <c r="C34" s="9"/>
      <c r="D34" s="9"/>
      <c r="E34" s="9"/>
    </row>
    <row r="35" spans="2:5" ht="12.75">
      <c r="B35" s="9"/>
      <c r="C35" s="9"/>
      <c r="D35" s="9"/>
      <c r="E35" s="9"/>
    </row>
    <row r="36" spans="2:5" ht="12.75">
      <c r="B36" s="9"/>
      <c r="C36" s="9"/>
      <c r="D36" s="9"/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39" spans="2:5" ht="12.75">
      <c r="B39" s="9"/>
      <c r="C39" s="9"/>
      <c r="D39" s="9"/>
      <c r="E39" s="9"/>
    </row>
    <row r="40" spans="2:5" ht="12.75">
      <c r="B40" s="9"/>
      <c r="C40" s="9"/>
      <c r="D40" s="9"/>
      <c r="E40" s="9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</sheetData>
  <mergeCells count="3">
    <mergeCell ref="A1:N1"/>
    <mergeCell ref="A2:N2"/>
    <mergeCell ref="A3:N3"/>
  </mergeCells>
  <printOptions gridLines="1"/>
  <pageMargins left="0.4" right="0.22" top="0.47" bottom="0.31" header="0.33" footer="0.21"/>
  <pageSetup fitToHeight="1" fitToWidth="1" horizontalDpi="600" verticalDpi="600" orientation="landscape" scale="68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 Elizabeth School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paportria</dc:creator>
  <cp:keywords/>
  <dc:description/>
  <cp:lastModifiedBy>paportria</cp:lastModifiedBy>
  <cp:lastPrinted>2010-02-09T15:24:47Z</cp:lastPrinted>
  <dcterms:created xsi:type="dcterms:W3CDTF">2004-09-09T15:29:16Z</dcterms:created>
  <dcterms:modified xsi:type="dcterms:W3CDTF">2010-02-09T15:24:50Z</dcterms:modified>
  <cp:category/>
  <cp:version/>
  <cp:contentType/>
  <cp:contentStatus/>
</cp:coreProperties>
</file>